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Pay Details" sheetId="1" r:id="rId1"/>
  </sheets>
  <calcPr calcId="124519"/>
</workbook>
</file>

<file path=xl/calcChain.xml><?xml version="1.0" encoding="utf-8"?>
<calcChain xmlns="http://schemas.openxmlformats.org/spreadsheetml/2006/main">
  <c r="G14" i="1"/>
  <c r="H14"/>
  <c r="C18"/>
  <c r="C17"/>
  <c r="C16"/>
  <c r="E18"/>
  <c r="F18"/>
  <c r="G18"/>
  <c r="H18"/>
  <c r="D18"/>
  <c r="E17"/>
  <c r="F17"/>
  <c r="G17"/>
  <c r="H17"/>
  <c r="D17"/>
  <c r="E16"/>
  <c r="F16"/>
  <c r="G16"/>
  <c r="H16"/>
  <c r="D16"/>
  <c r="H8"/>
  <c r="H9"/>
  <c r="H10"/>
  <c r="H11"/>
  <c r="H12"/>
  <c r="H7"/>
  <c r="G8"/>
  <c r="G9"/>
  <c r="G10"/>
  <c r="G11"/>
  <c r="G12"/>
  <c r="G7"/>
  <c r="F14"/>
  <c r="F8"/>
  <c r="F9"/>
  <c r="F10"/>
  <c r="F11"/>
  <c r="F12"/>
  <c r="F7"/>
  <c r="E14"/>
  <c r="E8"/>
  <c r="E9"/>
  <c r="E10"/>
  <c r="E11"/>
  <c r="E12"/>
  <c r="E7"/>
</calcChain>
</file>

<file path=xl/sharedStrings.xml><?xml version="1.0" encoding="utf-8"?>
<sst xmlns="http://schemas.openxmlformats.org/spreadsheetml/2006/main" count="27" uniqueCount="27">
  <si>
    <t>Clever Quentin's Used Cars</t>
  </si>
  <si>
    <t>Weekly Payroll</t>
  </si>
  <si>
    <t>Department: Vehicle Sales</t>
  </si>
  <si>
    <t>First Name</t>
  </si>
  <si>
    <t>Last Name</t>
  </si>
  <si>
    <t>Hours</t>
  </si>
  <si>
    <t>Rate</t>
  </si>
  <si>
    <t>Gross Pay</t>
  </si>
  <si>
    <t>Tax</t>
  </si>
  <si>
    <t>Net Pay</t>
  </si>
  <si>
    <t>Superannuation</t>
  </si>
  <si>
    <t>Virginia</t>
  </si>
  <si>
    <t>Bernard</t>
  </si>
  <si>
    <t>Catherine</t>
  </si>
  <si>
    <t>Harvest</t>
  </si>
  <si>
    <t>Steve</t>
  </si>
  <si>
    <t>Jones</t>
  </si>
  <si>
    <t>Sam</t>
  </si>
  <si>
    <t>McGregor</t>
  </si>
  <si>
    <t>Sandra</t>
  </si>
  <si>
    <t>O'Shea</t>
  </si>
  <si>
    <t>Eddie</t>
  </si>
  <si>
    <t>Smith</t>
  </si>
  <si>
    <t>Totals</t>
  </si>
  <si>
    <t>Average</t>
  </si>
  <si>
    <t>Maximum</t>
  </si>
  <si>
    <t>Minimum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</si>
</sst>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8"/>
  <sheetViews>
    <sheetView tabSelected="1" workbookViewId="0">
      <selection activeCell="A4" sqref="A4"/>
    </sheetView>
  </sheetViews>
  <sheetFormatPr defaultRowHeight="15"/>
  <cols>
    <col min="1" max="1" width="10.85546875" customWidth="1"/>
    <col min="2" max="2" width="10.140625" bestFit="1" customWidth="1"/>
    <col min="5" max="5" width="10.28515625" customWidth="1"/>
    <col min="6" max="7" width="9.5703125" bestFit="1" customWidth="1"/>
    <col min="8" max="8" width="9.28515625" bestFit="1" customWidth="1"/>
  </cols>
  <sheetData>
    <row r="1" spans="1:9" ht="31.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ht="18.75">
      <c r="A2" s="2" t="s">
        <v>1</v>
      </c>
    </row>
    <row r="3" spans="1:9">
      <c r="A3" t="s">
        <v>2</v>
      </c>
    </row>
    <row r="6" spans="1:9">
      <c r="A6" s="3" t="s">
        <v>3</v>
      </c>
      <c r="B6" s="3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  <c r="H6" s="3" t="s">
        <v>10</v>
      </c>
    </row>
    <row r="7" spans="1:9">
      <c r="A7" t="s">
        <v>11</v>
      </c>
      <c r="B7" t="s">
        <v>12</v>
      </c>
      <c r="C7">
        <v>16</v>
      </c>
      <c r="D7" s="1">
        <v>25.9</v>
      </c>
      <c r="E7" s="6">
        <f>C7*D7</f>
        <v>414.4</v>
      </c>
      <c r="F7" s="6">
        <f>E7*0.2</f>
        <v>82.88</v>
      </c>
      <c r="G7" s="6">
        <f>E7-F7</f>
        <v>331.52</v>
      </c>
      <c r="H7" s="6">
        <f>E7*0.08</f>
        <v>33.152000000000001</v>
      </c>
      <c r="I7" s="1"/>
    </row>
    <row r="8" spans="1:9">
      <c r="A8" t="s">
        <v>13</v>
      </c>
      <c r="B8" t="s">
        <v>14</v>
      </c>
      <c r="C8">
        <v>24</v>
      </c>
      <c r="D8" s="1">
        <v>16.399999999999999</v>
      </c>
      <c r="E8" s="6">
        <f t="shared" ref="E8:E12" si="0">C8*D8</f>
        <v>393.59999999999997</v>
      </c>
      <c r="F8" s="6">
        <f t="shared" ref="F8:F12" si="1">E8*0.2</f>
        <v>78.72</v>
      </c>
      <c r="G8" s="6">
        <f t="shared" ref="G8:G12" si="2">E8-F8</f>
        <v>314.88</v>
      </c>
      <c r="H8" s="6">
        <f t="shared" ref="H8:H12" si="3">E8*0.08</f>
        <v>31.488</v>
      </c>
      <c r="I8" s="1"/>
    </row>
    <row r="9" spans="1:9">
      <c r="A9" t="s">
        <v>15</v>
      </c>
      <c r="B9" t="s">
        <v>16</v>
      </c>
      <c r="C9">
        <v>40</v>
      </c>
      <c r="D9" s="1">
        <v>28.5</v>
      </c>
      <c r="E9" s="6">
        <f t="shared" si="0"/>
        <v>1140</v>
      </c>
      <c r="F9" s="6">
        <f t="shared" si="1"/>
        <v>228</v>
      </c>
      <c r="G9" s="6">
        <f t="shared" si="2"/>
        <v>912</v>
      </c>
      <c r="H9" s="6">
        <f t="shared" si="3"/>
        <v>91.2</v>
      </c>
      <c r="I9" s="1"/>
    </row>
    <row r="10" spans="1:9">
      <c r="A10" t="s">
        <v>17</v>
      </c>
      <c r="B10" t="s">
        <v>18</v>
      </c>
      <c r="C10">
        <v>40</v>
      </c>
      <c r="D10" s="1">
        <v>25.7</v>
      </c>
      <c r="E10" s="6">
        <f t="shared" si="0"/>
        <v>1028</v>
      </c>
      <c r="F10" s="6">
        <f t="shared" si="1"/>
        <v>205.60000000000002</v>
      </c>
      <c r="G10" s="6">
        <f t="shared" si="2"/>
        <v>822.4</v>
      </c>
      <c r="H10" s="6">
        <f t="shared" si="3"/>
        <v>82.24</v>
      </c>
      <c r="I10" s="1"/>
    </row>
    <row r="11" spans="1:9">
      <c r="A11" t="s">
        <v>19</v>
      </c>
      <c r="B11" t="s">
        <v>20</v>
      </c>
      <c r="C11">
        <v>35</v>
      </c>
      <c r="D11" s="1">
        <v>29.6</v>
      </c>
      <c r="E11" s="6">
        <f t="shared" si="0"/>
        <v>1036</v>
      </c>
      <c r="F11" s="6">
        <f t="shared" si="1"/>
        <v>207.20000000000002</v>
      </c>
      <c r="G11" s="6">
        <f t="shared" si="2"/>
        <v>828.8</v>
      </c>
      <c r="H11" s="6">
        <f t="shared" si="3"/>
        <v>82.88</v>
      </c>
      <c r="I11" s="1"/>
    </row>
    <row r="12" spans="1:9">
      <c r="A12" t="s">
        <v>21</v>
      </c>
      <c r="B12" t="s">
        <v>22</v>
      </c>
      <c r="C12">
        <v>40</v>
      </c>
      <c r="D12" s="1">
        <v>28.5</v>
      </c>
      <c r="E12" s="6">
        <f t="shared" si="0"/>
        <v>1140</v>
      </c>
      <c r="F12" s="6">
        <f t="shared" si="1"/>
        <v>228</v>
      </c>
      <c r="G12" s="6">
        <f t="shared" si="2"/>
        <v>912</v>
      </c>
      <c r="H12" s="6">
        <f t="shared" si="3"/>
        <v>91.2</v>
      </c>
      <c r="I12" s="1"/>
    </row>
    <row r="13" spans="1:9">
      <c r="D13" s="1"/>
      <c r="E13" s="6"/>
      <c r="F13" s="6"/>
      <c r="G13" s="6"/>
      <c r="H13" s="6"/>
      <c r="I13" s="1"/>
    </row>
    <row r="14" spans="1:9">
      <c r="A14" s="3" t="s">
        <v>23</v>
      </c>
      <c r="D14" s="1"/>
      <c r="E14" s="6">
        <f>SUM(E7:E13)</f>
        <v>5152</v>
      </c>
      <c r="F14" s="6">
        <f>SUM(F7:F13)</f>
        <v>1030.4000000000001</v>
      </c>
      <c r="G14" s="6">
        <f t="shared" ref="G14:H14" si="4">SUM(G7:G13)</f>
        <v>4121.6000000000004</v>
      </c>
      <c r="H14" s="6">
        <f t="shared" si="4"/>
        <v>412.15999999999997</v>
      </c>
      <c r="I14" s="1"/>
    </row>
    <row r="15" spans="1:9">
      <c r="D15" s="1"/>
      <c r="E15" s="6"/>
      <c r="F15" s="6"/>
      <c r="G15" s="6"/>
      <c r="H15" s="6"/>
      <c r="I15" s="1"/>
    </row>
    <row r="16" spans="1:9">
      <c r="A16" s="3" t="s">
        <v>24</v>
      </c>
      <c r="C16">
        <f>AVERAGE(C7:C12)</f>
        <v>32.5</v>
      </c>
      <c r="D16" s="1">
        <f>AVERAGE(D7:D12)</f>
        <v>25.766666666666666</v>
      </c>
      <c r="E16" s="6">
        <f t="shared" ref="E16:H16" si="5">AVERAGE(E7:E12)</f>
        <v>858.66666666666663</v>
      </c>
      <c r="F16" s="6">
        <f t="shared" si="5"/>
        <v>171.73333333333335</v>
      </c>
      <c r="G16" s="6">
        <f t="shared" si="5"/>
        <v>686.93333333333339</v>
      </c>
      <c r="H16" s="6">
        <f t="shared" si="5"/>
        <v>68.693333333333328</v>
      </c>
      <c r="I16" s="1"/>
    </row>
    <row r="17" spans="1:9">
      <c r="A17" s="3" t="s">
        <v>25</v>
      </c>
      <c r="C17">
        <f>MAX(C7:C12)</f>
        <v>40</v>
      </c>
      <c r="D17" s="1">
        <f>MAX(D7:D12)</f>
        <v>29.6</v>
      </c>
      <c r="E17" s="6">
        <f t="shared" ref="E17:H17" si="6">MAX(E7:E12)</f>
        <v>1140</v>
      </c>
      <c r="F17" s="6">
        <f t="shared" si="6"/>
        <v>228</v>
      </c>
      <c r="G17" s="6">
        <f t="shared" si="6"/>
        <v>912</v>
      </c>
      <c r="H17" s="6">
        <f t="shared" si="6"/>
        <v>91.2</v>
      </c>
      <c r="I17" s="1"/>
    </row>
    <row r="18" spans="1:9">
      <c r="A18" s="3" t="s">
        <v>26</v>
      </c>
      <c r="C18">
        <f>MIN(C7:C12)</f>
        <v>16</v>
      </c>
      <c r="D18" s="1">
        <f>MIN(D7:D12)</f>
        <v>16.399999999999999</v>
      </c>
      <c r="E18" s="6">
        <f t="shared" ref="E18:H18" si="7">MIN(E7:E12)</f>
        <v>393.59999999999997</v>
      </c>
      <c r="F18" s="6">
        <f t="shared" si="7"/>
        <v>78.72</v>
      </c>
      <c r="G18" s="6">
        <f t="shared" si="7"/>
        <v>314.88</v>
      </c>
      <c r="H18" s="6">
        <f t="shared" si="7"/>
        <v>31.488</v>
      </c>
      <c r="I18" s="1"/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 Details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2007-11-27T02:21:41Z</dcterms:created>
  <dcterms:modified xsi:type="dcterms:W3CDTF">2007-11-27T02:46:59Z</dcterms:modified>
</cp:coreProperties>
</file>