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6" activeTab="9"/>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9" l="1"/>
  <c r="C7" i="9" s="1"/>
  <c r="H7" i="8"/>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C12" i="9" l="1"/>
  <c r="C11" i="9"/>
  <c r="C10" i="9"/>
  <c r="C9" i="9"/>
  <c r="C8" i="9"/>
  <c r="B6" i="3"/>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H10" i="9"/>
  <c r="I9" i="9"/>
  <c r="H9" i="9"/>
  <c r="J9" i="9" s="1"/>
  <c r="K9" i="9" s="1"/>
  <c r="L9" i="9" s="1"/>
  <c r="I8" i="9"/>
  <c r="H8" i="9"/>
  <c r="I7" i="9"/>
  <c r="H7" i="9"/>
  <c r="J7" i="9" s="1"/>
  <c r="K7" i="9" s="1"/>
  <c r="L7" i="9" s="1"/>
  <c r="J10" i="9" l="1"/>
  <c r="K10" i="9" s="1"/>
  <c r="L10" i="9" s="1"/>
  <c r="J11" i="9"/>
  <c r="K11" i="9" s="1"/>
  <c r="L11" i="9" s="1"/>
  <c r="J12" i="9"/>
  <c r="K12" i="9" s="1"/>
  <c r="L12" i="9" s="1"/>
  <c r="J8" i="9"/>
  <c r="K8" i="9" s="1"/>
  <c r="L8" i="9" s="1"/>
  <c r="L14" i="9" l="1"/>
  <c r="G7" i="7"/>
  <c r="F7" i="7"/>
  <c r="E7" i="7"/>
  <c r="D7" i="7"/>
  <c r="C7" i="7"/>
  <c r="B7" i="7"/>
  <c r="B10" i="7" s="1"/>
  <c r="C6" i="7"/>
  <c r="B11" i="6"/>
  <c r="B10" i="6"/>
  <c r="B9" i="6"/>
  <c r="B8" i="6"/>
  <c r="B7" i="6"/>
  <c r="B6" i="6"/>
  <c r="D28" i="5"/>
  <c r="C28" i="5"/>
  <c r="B28" i="5"/>
  <c r="E26" i="5"/>
  <c r="E25" i="5"/>
  <c r="E24" i="5"/>
  <c r="E23" i="5"/>
  <c r="D19" i="5"/>
  <c r="C19" i="5"/>
  <c r="B19" i="5"/>
  <c r="E17" i="5"/>
  <c r="E16" i="5"/>
  <c r="E15" i="5"/>
  <c r="E14" i="5"/>
  <c r="D10" i="5"/>
  <c r="C10" i="5"/>
  <c r="B10" i="5"/>
  <c r="E8" i="5"/>
  <c r="E7" i="5"/>
  <c r="E6" i="5"/>
  <c r="E5" i="5"/>
  <c r="C10" i="7" l="1"/>
  <c r="C11" i="7"/>
  <c r="D6" i="7" s="1"/>
  <c r="G10" i="7"/>
  <c r="G11" i="7"/>
  <c r="D10" i="7"/>
  <c r="D11" i="7"/>
  <c r="E6" i="7" s="1"/>
  <c r="E10" i="7"/>
  <c r="E11" i="7"/>
  <c r="F6" i="7" s="1"/>
  <c r="F10" i="7"/>
  <c r="F11" i="7"/>
  <c r="G6" i="7" s="1"/>
  <c r="E28" i="5"/>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<sst xmlns="http://schemas.openxmlformats.org/spreadsheetml/2006/main" count="261" uniqueCount="179">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</sst>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_-;\-* #,##0_-;_-* &quot;-&quot;??_-;_-@_-"/>
    <numFmt numFmtId="165" formatCode="&quot;$&quot;#,##0.00"/>
    <numFmt numFmtId="166" formatCode="0.0"/>
    <numFmt numFmtId="167" formatCode="0.0%"/>
    <numFmt numFmtId="168" formatCode="_-* #,##0.0_-;\-* #,##0.0_-;_-* &quot;-&quot;??_-;_-@_-"/>
    <numFmt numFmtId="171" formatCode="[$-F400]h:mm:ss\ AM/PM"/>
    <numFmt numFmtId="172" formatCode="h:mm:ss;@"/>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3">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xf numFmtId="171" fontId="0" fillId="0" borderId="0" xfId="0" applyNumberFormat="1"/>
    <xf numFmtId="172" fontId="0" fillId="0" borderId="0" xfId="0" applyNumberForma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N27" sqref="N27"/>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49.4757015742642</v>
      </c>
      <c r="G6" s="51">
        <v>35945</v>
      </c>
      <c r="H6" s="5">
        <f ca="1">(TODAY()-G6)/365.25</f>
        <v>17.475701574264203</v>
      </c>
    </row>
    <row r="7" spans="1:9" x14ac:dyDescent="0.25">
      <c r="A7" s="11" t="s">
        <v>38</v>
      </c>
      <c r="B7" s="11" t="s">
        <v>39</v>
      </c>
      <c r="C7" s="50">
        <v>26</v>
      </c>
      <c r="D7" s="50">
        <v>2</v>
      </c>
      <c r="E7" s="51">
        <v>31927</v>
      </c>
      <c r="F7" s="5">
        <f t="shared" ref="F7:F14" ca="1" si="0">(TODAY()-E7)/365.25</f>
        <v>28.476386036960985</v>
      </c>
      <c r="G7" s="51">
        <v>40693</v>
      </c>
      <c r="H7" s="5">
        <f t="shared" ref="H7:H14" ca="1" si="1">(TODAY()-G7)/365.25</f>
        <v>4.476386036960986</v>
      </c>
    </row>
    <row r="8" spans="1:9" x14ac:dyDescent="0.25">
      <c r="A8" s="11" t="s">
        <v>40</v>
      </c>
      <c r="B8" s="11" t="s">
        <v>41</v>
      </c>
      <c r="C8" s="50">
        <v>21</v>
      </c>
      <c r="D8" s="50">
        <v>1</v>
      </c>
      <c r="E8" s="51">
        <v>33753</v>
      </c>
      <c r="F8" s="5">
        <f t="shared" ca="1" si="0"/>
        <v>23.477070499657767</v>
      </c>
      <c r="G8" s="51">
        <v>41058</v>
      </c>
      <c r="H8" s="5">
        <f t="shared" ca="1" si="1"/>
        <v>3.4770704996577688</v>
      </c>
    </row>
    <row r="9" spans="1:9" x14ac:dyDescent="0.25">
      <c r="A9" s="11" t="s">
        <v>42</v>
      </c>
      <c r="B9" s="11" t="s">
        <v>43</v>
      </c>
      <c r="C9" s="50">
        <v>34</v>
      </c>
      <c r="D9" s="50">
        <v>12</v>
      </c>
      <c r="E9" s="51">
        <v>29005</v>
      </c>
      <c r="F9" s="5">
        <f t="shared" ca="1" si="0"/>
        <v>36.476386036960989</v>
      </c>
      <c r="G9" s="51">
        <v>37041</v>
      </c>
      <c r="H9" s="5">
        <f t="shared" ca="1" si="1"/>
        <v>14.47501711156742</v>
      </c>
    </row>
    <row r="10" spans="1:9" x14ac:dyDescent="0.25">
      <c r="A10" s="11" t="s">
        <v>44</v>
      </c>
      <c r="B10" s="11" t="s">
        <v>45</v>
      </c>
      <c r="C10" s="50">
        <v>59</v>
      </c>
      <c r="D10" s="50">
        <v>39</v>
      </c>
      <c r="E10" s="51">
        <v>19874</v>
      </c>
      <c r="F10" s="5">
        <f t="shared" ca="1" si="0"/>
        <v>61.4757015742642</v>
      </c>
      <c r="G10" s="51">
        <v>27179</v>
      </c>
      <c r="H10" s="5">
        <f t="shared" ca="1" si="1"/>
        <v>41.4757015742642</v>
      </c>
    </row>
    <row r="11" spans="1:9" x14ac:dyDescent="0.25">
      <c r="A11" s="11" t="s">
        <v>46</v>
      </c>
      <c r="B11" s="11" t="s">
        <v>47</v>
      </c>
      <c r="C11" s="50">
        <v>32</v>
      </c>
      <c r="D11" s="50">
        <v>10</v>
      </c>
      <c r="E11" s="51">
        <v>29736</v>
      </c>
      <c r="F11" s="5">
        <f t="shared" ca="1" si="0"/>
        <v>34.475017111567418</v>
      </c>
      <c r="G11" s="51">
        <v>37771</v>
      </c>
      <c r="H11" s="5">
        <f t="shared" ca="1" si="1"/>
        <v>12.476386036960985</v>
      </c>
    </row>
    <row r="12" spans="1:9" x14ac:dyDescent="0.25">
      <c r="A12" s="11" t="s">
        <v>48</v>
      </c>
      <c r="B12" s="11" t="s">
        <v>49</v>
      </c>
      <c r="C12" s="50">
        <v>31</v>
      </c>
      <c r="D12" s="50">
        <v>11</v>
      </c>
      <c r="E12" s="51">
        <v>30101</v>
      </c>
      <c r="F12" s="5">
        <f t="shared" ca="1" si="0"/>
        <v>33.4757015742642</v>
      </c>
      <c r="G12" s="51">
        <v>37406</v>
      </c>
      <c r="H12" s="5">
        <f t="shared" ca="1" si="1"/>
        <v>13.475701574264203</v>
      </c>
    </row>
    <row r="13" spans="1:9" x14ac:dyDescent="0.25">
      <c r="A13" s="11" t="s">
        <v>50</v>
      </c>
      <c r="B13" s="11" t="s">
        <v>51</v>
      </c>
      <c r="C13" s="50">
        <v>26</v>
      </c>
      <c r="D13" s="50">
        <v>5</v>
      </c>
      <c r="E13" s="51">
        <v>31927</v>
      </c>
      <c r="F13" s="5">
        <f t="shared" ca="1" si="0"/>
        <v>28.476386036960985</v>
      </c>
      <c r="G13" s="51">
        <v>39597</v>
      </c>
      <c r="H13" s="5">
        <f t="shared" ca="1" si="1"/>
        <v>7.4770704996577688</v>
      </c>
    </row>
    <row r="14" spans="1:9" x14ac:dyDescent="0.25">
      <c r="A14" s="11" t="s">
        <v>52</v>
      </c>
      <c r="B14" s="11" t="s">
        <v>53</v>
      </c>
      <c r="C14" s="50">
        <v>29</v>
      </c>
      <c r="D14" s="50">
        <v>9</v>
      </c>
      <c r="E14" s="51">
        <v>30831</v>
      </c>
      <c r="F14" s="5">
        <f t="shared" ca="1" si="0"/>
        <v>31.477070499657767</v>
      </c>
      <c r="G14" s="51">
        <v>38136</v>
      </c>
      <c r="H14" s="5">
        <f t="shared" ca="1" si="1"/>
        <v>11.477070499657769</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C7" sqref="C7:C12"/>
    </sheetView>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c r="B4" s="71">
        <f ca="1">NOW()</f>
        <v>42328.552217476848</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C7" s="72">
        <f ca="1">$B$4-B7</f>
        <v>42328.281384143513</v>
      </c>
      <c r="F7">
        <v>25</v>
      </c>
      <c r="G7">
        <v>2.9999999999999997E-4</v>
      </c>
      <c r="H7">
        <f ca="1">HOUR(C7)</f>
        <v>6</v>
      </c>
      <c r="I7">
        <f ca="1">MINUTE(C7)</f>
        <v>45</v>
      </c>
      <c r="J7">
        <f ca="1">(H7*60)+I7</f>
        <v>405</v>
      </c>
      <c r="K7" s="5">
        <f ca="1">J7*F7</f>
        <v>10125</v>
      </c>
      <c r="L7" s="31">
        <f ca="1">K7*G7</f>
        <v>3.0374999999999996</v>
      </c>
    </row>
    <row r="8" spans="1:12" x14ac:dyDescent="0.25">
      <c r="A8" s="40" t="s">
        <v>133</v>
      </c>
      <c r="B8" s="52">
        <v>0.20833333333333334</v>
      </c>
      <c r="C8" s="72">
        <f t="shared" ref="C8:C12" ca="1" si="0">$B$4-B8</f>
        <v>42328.343884143513</v>
      </c>
      <c r="F8">
        <v>144</v>
      </c>
      <c r="G8">
        <v>2.9999999999999997E-4</v>
      </c>
      <c r="H8">
        <f t="shared" ref="H8:H12" ca="1" si="1">HOUR(C8)</f>
        <v>8</v>
      </c>
      <c r="I8">
        <f t="shared" ref="I8:I12" ca="1" si="2">MINUTE(C8)</f>
        <v>15</v>
      </c>
      <c r="J8">
        <f t="shared" ref="J8:J12" ca="1" si="3">(H8*60)+I8</f>
        <v>495</v>
      </c>
      <c r="K8" s="5">
        <f t="shared" ref="K8:L12" ca="1" si="4">J8*F8</f>
        <v>71280</v>
      </c>
      <c r="L8" s="31">
        <f t="shared" ca="1" si="4"/>
        <v>21.383999999999997</v>
      </c>
    </row>
    <row r="9" spans="1:12" x14ac:dyDescent="0.25">
      <c r="A9" s="40" t="s">
        <v>134</v>
      </c>
      <c r="B9" s="52">
        <v>0.30902777777777779</v>
      </c>
      <c r="C9" s="72">
        <f t="shared" ca="1" si="0"/>
        <v>42328.243189699067</v>
      </c>
      <c r="F9">
        <v>62</v>
      </c>
      <c r="G9">
        <v>2.9999999999999997E-4</v>
      </c>
      <c r="H9">
        <f t="shared" ca="1" si="1"/>
        <v>5</v>
      </c>
      <c r="I9">
        <f t="shared" ca="1" si="2"/>
        <v>50</v>
      </c>
      <c r="J9">
        <f t="shared" ca="1" si="3"/>
        <v>350</v>
      </c>
      <c r="K9" s="5">
        <f t="shared" ca="1" si="4"/>
        <v>21700</v>
      </c>
      <c r="L9" s="31">
        <f t="shared" ca="1" si="4"/>
        <v>6.51</v>
      </c>
    </row>
    <row r="10" spans="1:12" x14ac:dyDescent="0.25">
      <c r="A10" s="40" t="s">
        <v>135</v>
      </c>
      <c r="B10" s="52">
        <v>0.375</v>
      </c>
      <c r="C10" s="72">
        <f t="shared" ca="1" si="0"/>
        <v>42328.177217476848</v>
      </c>
      <c r="F10">
        <v>35</v>
      </c>
      <c r="G10">
        <v>2.9999999999999997E-4</v>
      </c>
      <c r="H10">
        <f t="shared" ca="1" si="1"/>
        <v>4</v>
      </c>
      <c r="I10">
        <f t="shared" ca="1" si="2"/>
        <v>15</v>
      </c>
      <c r="J10">
        <f t="shared" ca="1" si="3"/>
        <v>255</v>
      </c>
      <c r="K10" s="5">
        <f t="shared" ca="1" si="4"/>
        <v>8925</v>
      </c>
      <c r="L10" s="31">
        <f t="shared" ca="1" si="4"/>
        <v>2.6774999999999998</v>
      </c>
    </row>
    <row r="11" spans="1:12" x14ac:dyDescent="0.25">
      <c r="A11" s="40" t="s">
        <v>136</v>
      </c>
      <c r="B11" s="52">
        <v>0.21527777777777779</v>
      </c>
      <c r="C11" s="72">
        <f t="shared" ca="1" si="0"/>
        <v>42328.336939699067</v>
      </c>
      <c r="F11">
        <v>255</v>
      </c>
      <c r="G11">
        <v>2.9999999999999997E-4</v>
      </c>
      <c r="H11">
        <f t="shared" ca="1" si="1"/>
        <v>8</v>
      </c>
      <c r="I11">
        <f t="shared" ca="1" si="2"/>
        <v>5</v>
      </c>
      <c r="J11">
        <f t="shared" ca="1" si="3"/>
        <v>485</v>
      </c>
      <c r="K11" s="5">
        <f t="shared" ca="1" si="4"/>
        <v>123675</v>
      </c>
      <c r="L11" s="31">
        <f t="shared" ca="1" si="4"/>
        <v>37.102499999999999</v>
      </c>
    </row>
    <row r="12" spans="1:12" x14ac:dyDescent="0.25">
      <c r="A12" s="40" t="s">
        <v>137</v>
      </c>
      <c r="B12" s="52">
        <v>0.22222222222222221</v>
      </c>
      <c r="C12" s="72">
        <f t="shared" ca="1" si="0"/>
        <v>42328.329995254629</v>
      </c>
      <c r="F12">
        <v>267</v>
      </c>
      <c r="G12">
        <v>2.9999999999999997E-4</v>
      </c>
      <c r="H12">
        <f t="shared" ca="1" si="1"/>
        <v>7</v>
      </c>
      <c r="I12">
        <f t="shared" ca="1" si="2"/>
        <v>55</v>
      </c>
      <c r="J12">
        <f t="shared" ca="1" si="3"/>
        <v>475</v>
      </c>
      <c r="K12" s="5">
        <f t="shared" ca="1" si="4"/>
        <v>126825</v>
      </c>
      <c r="L12" s="31">
        <f t="shared" ca="1" si="4"/>
        <v>38.047499999999999</v>
      </c>
    </row>
    <row r="14" spans="1:12" ht="15.75" customHeight="1" thickBot="1" x14ac:dyDescent="0.3">
      <c r="A14" s="63" t="s">
        <v>175</v>
      </c>
      <c r="B14" s="63"/>
      <c r="C14" s="63"/>
      <c r="D14" s="63"/>
      <c r="E14" s="63"/>
      <c r="F14" s="63"/>
      <c r="G14" s="63"/>
      <c r="H14" s="63"/>
      <c r="K14" s="38" t="s">
        <v>138</v>
      </c>
      <c r="L14" s="53">
        <f ca="1">SUM(L7:L12)</f>
        <v>108.759</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2015-11-20T02:24:42Z</dcterms:modified>
</cp:coreProperties>
</file>